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30" windowWidth="19875" windowHeight="7710"/>
  </bookViews>
  <sheets>
    <sheet name="Plan1" sheetId="1" r:id="rId1"/>
    <sheet name="Plan2" sheetId="2" r:id="rId2"/>
    <sheet name="Plan3" sheetId="3" r:id="rId3"/>
  </sheets>
  <calcPr calcId="125725"/>
</workbook>
</file>

<file path=xl/calcChain.xml><?xml version="1.0" encoding="utf-8"?>
<calcChain xmlns="http://schemas.openxmlformats.org/spreadsheetml/2006/main">
  <c r="F18" i="1"/>
  <c r="F20" s="1"/>
  <c r="F21" s="1"/>
  <c r="H17"/>
  <c r="H18" s="1"/>
  <c r="H20" s="1"/>
  <c r="H21" s="1"/>
  <c r="F17"/>
  <c r="D17"/>
  <c r="D18" s="1"/>
  <c r="D20" s="1"/>
  <c r="D21" s="1"/>
  <c r="F15"/>
  <c r="H13"/>
  <c r="F13"/>
  <c r="D13"/>
  <c r="H12"/>
  <c r="F12"/>
  <c r="D12"/>
  <c r="H7"/>
  <c r="H15" s="1"/>
  <c r="F7"/>
  <c r="D7"/>
  <c r="D15" s="1"/>
</calcChain>
</file>

<file path=xl/comments1.xml><?xml version="1.0" encoding="utf-8"?>
<comments xmlns="http://schemas.openxmlformats.org/spreadsheetml/2006/main">
  <authors>
    <author>Rafaela</author>
  </authors>
  <commentList>
    <comment ref="B9" authorId="0">
      <text>
        <r>
          <rPr>
            <b/>
            <sz val="8"/>
            <color indexed="81"/>
            <rFont val="Tahoma"/>
            <family val="2"/>
          </rPr>
          <t xml:space="preserve">Padrão: 2
(uma compra 
e uma venda)
</t>
        </r>
      </text>
    </comment>
    <comment ref="B12" authorId="0">
      <text>
        <r>
          <rPr>
            <b/>
            <sz val="8"/>
            <color indexed="81"/>
            <rFont val="Tahoma"/>
            <family val="2"/>
          </rPr>
          <t>Quanto menor o percentual, maior o risco.</t>
        </r>
      </text>
    </comment>
    <comment ref="B15" authorId="0">
      <text>
        <r>
          <rPr>
            <b/>
            <sz val="8"/>
            <color indexed="81"/>
            <rFont val="Tahoma"/>
            <family val="2"/>
          </rPr>
          <t>Vendendo a ação neste valor mínimo sugerido, seu lucro líquido será zero, não haverá perda. Já está considerado o custo total de corretagem.</t>
        </r>
        <r>
          <rPr>
            <sz val="8"/>
            <color indexed="81"/>
            <rFont val="Tahoma"/>
            <family val="2"/>
          </rPr>
          <t xml:space="preserve">
</t>
        </r>
      </text>
    </comment>
  </commentList>
</comments>
</file>

<file path=xl/sharedStrings.xml><?xml version="1.0" encoding="utf-8"?>
<sst xmlns="http://schemas.openxmlformats.org/spreadsheetml/2006/main" count="20" uniqueCount="20">
  <si>
    <t xml:space="preserve"> Simulador de Dividendos</t>
  </si>
  <si>
    <r>
      <t>(mude apenas os campos em</t>
    </r>
    <r>
      <rPr>
        <sz val="10"/>
        <color indexed="13"/>
        <rFont val="Trebuchet MS"/>
        <family val="2"/>
      </rPr>
      <t xml:space="preserve"> </t>
    </r>
    <r>
      <rPr>
        <b/>
        <sz val="10"/>
        <color indexed="13"/>
        <rFont val="Trebuchet MS"/>
        <family val="2"/>
      </rPr>
      <t>amarelo</t>
    </r>
    <r>
      <rPr>
        <sz val="10"/>
        <color indexed="9"/>
        <rFont val="Trebuchet MS"/>
        <family val="2"/>
      </rPr>
      <t>)</t>
    </r>
  </si>
  <si>
    <t>EQTL3</t>
  </si>
  <si>
    <t>COCE5</t>
  </si>
  <si>
    <t>ELET5</t>
  </si>
  <si>
    <t>Data EX</t>
  </si>
  <si>
    <t>Valor de 1 Ação - Compra</t>
  </si>
  <si>
    <t>Quantidade de Compra</t>
  </si>
  <si>
    <t>Total Investido</t>
  </si>
  <si>
    <t>Valor Corretagem por Operação</t>
  </si>
  <si>
    <t>N° Corretagens</t>
  </si>
  <si>
    <t>Valor de dividendo por ação</t>
  </si>
  <si>
    <t>% do Investimento</t>
  </si>
  <si>
    <t>Valor de Rendimento</t>
  </si>
  <si>
    <t>OV mínima p/ Pto de Equilíbrio</t>
  </si>
  <si>
    <t>Valor de 1 ação OV</t>
  </si>
  <si>
    <t>Quantidade OV (Total)</t>
  </si>
  <si>
    <t>Valor Venda</t>
  </si>
  <si>
    <t>L/P Venda ( - Corretagem)</t>
  </si>
  <si>
    <t>L/P Venda + Dividendos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</si>
</sst>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quot;R$ &quot;* #,##0.00_);_(&quot;R$ &quot;* \(#,##0.00\);_(&quot;R$ &quot;* &quot;-&quot;??_);_(@_)"/>
    <numFmt numFmtId="165" formatCode="_(* #,##0_);_(* \(#,##0\);_(* &quot;-&quot;??_);_(@_)"/>
  </numFmts>
  <fonts count="16">
    <font>
      <sz val="11"/>
      <color theme="1"/>
      <name val="Calibri"/>
      <family val="2"/>
      <scheme val="minor"/>
    </font>
    <font>
      <sz val="11"/>
      <color theme="1"/>
      <name val="Calibri"/>
      <family val="2"/>
      <scheme val="minor"/>
    </font>
    <font>
      <b/>
      <i/>
      <sz val="18"/>
      <color indexed="9"/>
      <name val="Trebuchet MS"/>
      <family val="2"/>
    </font>
    <font>
      <sz val="10"/>
      <color indexed="9"/>
      <name val="Trebuchet MS"/>
      <family val="2"/>
    </font>
    <font>
      <sz val="10"/>
      <name val="Trebuchet MS"/>
      <family val="2"/>
    </font>
    <font>
      <sz val="10"/>
      <color indexed="13"/>
      <name val="Trebuchet MS"/>
      <family val="2"/>
    </font>
    <font>
      <b/>
      <sz val="10"/>
      <color indexed="13"/>
      <name val="Trebuchet MS"/>
      <family val="2"/>
    </font>
    <font>
      <sz val="10"/>
      <color indexed="8"/>
      <name val="Arial"/>
      <family val="2"/>
    </font>
    <font>
      <i/>
      <sz val="18"/>
      <color indexed="8"/>
      <name val="Trebuchet MS"/>
      <family val="2"/>
    </font>
    <font>
      <sz val="10"/>
      <color indexed="8"/>
      <name val="Trebuchet MS"/>
      <family val="2"/>
    </font>
    <font>
      <b/>
      <sz val="10"/>
      <color indexed="53"/>
      <name val="Arial"/>
      <family val="2"/>
    </font>
    <font>
      <b/>
      <sz val="9"/>
      <color indexed="53"/>
      <name val="Trebuchet MS"/>
      <family val="2"/>
    </font>
    <font>
      <sz val="9"/>
      <name val="Trebuchet MS"/>
      <family val="2"/>
    </font>
    <font>
      <b/>
      <sz val="9"/>
      <name val="Trebuchet MS"/>
      <family val="2"/>
    </font>
    <font>
      <b/>
      <sz val="8"/>
      <color indexed="81"/>
      <name val="Tahoma"/>
      <family val="2"/>
    </font>
    <font>
      <sz val="8"/>
      <color indexed="81"/>
      <name val="Tahoma"/>
      <family val="2"/>
    </font>
  </fonts>
  <fills count="6">
    <fill>
      <patternFill patternType="none"/>
    </fill>
    <fill>
      <patternFill patternType="gray125"/>
    </fill>
    <fill>
      <patternFill patternType="solid">
        <fgColor theme="5" tint="-0.249977111117893"/>
        <bgColor indexed="64"/>
      </patternFill>
    </fill>
    <fill>
      <patternFill patternType="solid">
        <fgColor indexed="55"/>
        <bgColor indexed="64"/>
      </patternFill>
    </fill>
    <fill>
      <patternFill patternType="solid">
        <fgColor indexed="9"/>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2" borderId="0" xfId="0" applyFill="1" applyAlignment="1">
      <alignmen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Border="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7" fillId="3" borderId="0" xfId="0" applyFont="1" applyFill="1"/>
    <xf numFmtId="0" fontId="8" fillId="3" borderId="0" xfId="0" applyFont="1" applyFill="1"/>
    <xf numFmtId="0" fontId="9" fillId="3" borderId="0" xfId="0" applyFont="1" applyFill="1"/>
    <xf numFmtId="0" fontId="9" fillId="3" borderId="0" xfId="0" applyFont="1" applyFill="1" applyBorder="1"/>
    <xf numFmtId="0" fontId="10" fillId="4" borderId="0" xfId="0" applyFont="1" applyFill="1" applyAlignment="1">
      <alignment horizontal="center"/>
    </xf>
    <xf numFmtId="0" fontId="11" fillId="4" borderId="0" xfId="0" applyFont="1" applyFill="1" applyAlignment="1">
      <alignment horizontal="left" indent="1"/>
    </xf>
    <xf numFmtId="0" fontId="11" fillId="4" borderId="0" xfId="0" applyFont="1" applyFill="1" applyAlignment="1">
      <alignment horizontal="center"/>
    </xf>
    <xf numFmtId="0" fontId="11" fillId="4" borderId="0" xfId="0" applyFont="1" applyFill="1" applyAlignment="1" applyProtection="1">
      <alignment horizontal="center"/>
      <protection locked="0"/>
    </xf>
    <xf numFmtId="0" fontId="11" fillId="4" borderId="0" xfId="0" applyFont="1" applyFill="1" applyBorder="1" applyAlignment="1" applyProtection="1">
      <alignment horizontal="center"/>
      <protection locked="0"/>
    </xf>
    <xf numFmtId="0" fontId="0" fillId="4" borderId="0" xfId="0" applyFill="1" applyBorder="1"/>
    <xf numFmtId="0" fontId="0" fillId="4" borderId="1" xfId="0" applyFill="1" applyBorder="1" applyAlignment="1">
      <alignment horizontal="left" indent="1"/>
    </xf>
    <xf numFmtId="14" fontId="12" fillId="5" borderId="1" xfId="0" applyNumberFormat="1" applyFont="1" applyFill="1" applyBorder="1" applyAlignment="1" applyProtection="1">
      <alignment horizontal="center" vertical="center"/>
      <protection locked="0"/>
    </xf>
    <xf numFmtId="14" fontId="12" fillId="4" borderId="0" xfId="0" applyNumberFormat="1" applyFont="1" applyFill="1" applyBorder="1" applyAlignment="1" applyProtection="1">
      <alignment horizontal="center" vertical="center"/>
      <protection locked="0"/>
    </xf>
    <xf numFmtId="0" fontId="12" fillId="4" borderId="0" xfId="0" applyFont="1" applyFill="1" applyBorder="1"/>
    <xf numFmtId="0" fontId="12" fillId="4" borderId="1" xfId="0" applyFont="1" applyFill="1" applyBorder="1" applyAlignment="1">
      <alignment horizontal="left" indent="1"/>
    </xf>
    <xf numFmtId="164" fontId="12" fillId="5" borderId="1" xfId="2" applyNumberFormat="1" applyFont="1" applyFill="1" applyBorder="1" applyProtection="1">
      <protection locked="0"/>
    </xf>
    <xf numFmtId="164" fontId="12" fillId="4" borderId="0" xfId="2" applyNumberFormat="1" applyFont="1" applyFill="1" applyBorder="1" applyProtection="1">
      <protection locked="0"/>
    </xf>
    <xf numFmtId="0" fontId="12" fillId="5" borderId="1" xfId="0" applyFont="1" applyFill="1" applyBorder="1" applyProtection="1">
      <protection locked="0"/>
    </xf>
    <xf numFmtId="0" fontId="12" fillId="4" borderId="0" xfId="0" applyFont="1" applyFill="1" applyBorder="1" applyProtection="1">
      <protection locked="0"/>
    </xf>
    <xf numFmtId="164" fontId="12" fillId="4" borderId="1" xfId="2" applyNumberFormat="1" applyFont="1" applyFill="1" applyBorder="1"/>
    <xf numFmtId="164" fontId="12" fillId="4" borderId="0" xfId="2" applyNumberFormat="1" applyFont="1" applyFill="1" applyBorder="1"/>
    <xf numFmtId="165" fontId="12" fillId="5" borderId="1" xfId="1" applyNumberFormat="1" applyFont="1" applyFill="1" applyBorder="1" applyProtection="1">
      <protection locked="0"/>
    </xf>
    <xf numFmtId="165" fontId="12" fillId="4" borderId="0" xfId="1" applyNumberFormat="1" applyFont="1" applyFill="1" applyBorder="1" applyProtection="1">
      <protection locked="0"/>
    </xf>
    <xf numFmtId="0" fontId="13" fillId="4" borderId="0" xfId="0" applyFont="1" applyFill="1" applyBorder="1" applyAlignment="1">
      <alignment horizontal="left" indent="1"/>
    </xf>
    <xf numFmtId="0" fontId="13" fillId="4" borderId="0" xfId="0" applyFont="1" applyFill="1" applyBorder="1"/>
    <xf numFmtId="9" fontId="12" fillId="4" borderId="1" xfId="3" applyFont="1" applyFill="1" applyBorder="1"/>
    <xf numFmtId="9" fontId="12" fillId="4" borderId="0" xfId="3" applyFont="1" applyFill="1" applyBorder="1"/>
    <xf numFmtId="9" fontId="12" fillId="4" borderId="2" xfId="3" applyFont="1" applyFill="1" applyBorder="1"/>
    <xf numFmtId="164" fontId="12" fillId="4" borderId="1" xfId="3" applyNumberFormat="1" applyFont="1" applyFill="1" applyBorder="1"/>
    <xf numFmtId="164" fontId="12" fillId="4" borderId="0" xfId="3" applyNumberFormat="1" applyFont="1" applyFill="1" applyBorder="1"/>
    <xf numFmtId="0" fontId="12" fillId="4" borderId="0" xfId="0" applyFont="1" applyFill="1" applyBorder="1" applyAlignment="1">
      <alignment horizontal="left" indent="1"/>
    </xf>
    <xf numFmtId="164" fontId="12" fillId="4" borderId="1" xfId="0" applyNumberFormat="1" applyFont="1" applyFill="1" applyBorder="1"/>
    <xf numFmtId="164" fontId="12" fillId="4" borderId="0" xfId="0" applyNumberFormat="1" applyFont="1" applyFill="1" applyBorder="1"/>
    <xf numFmtId="164" fontId="12" fillId="5" borderId="3" xfId="2" applyNumberFormat="1" applyFont="1" applyFill="1" applyBorder="1" applyProtection="1">
      <protection locked="0"/>
    </xf>
    <xf numFmtId="0" fontId="12" fillId="4" borderId="1" xfId="0" applyFont="1" applyFill="1" applyBorder="1"/>
    <xf numFmtId="0" fontId="12" fillId="0" borderId="1" xfId="0" applyFont="1" applyFill="1" applyBorder="1"/>
    <xf numFmtId="0" fontId="0" fillId="4" borderId="0" xfId="0" applyFill="1"/>
    <xf numFmtId="0" fontId="12" fillId="4" borderId="0" xfId="0" applyFont="1" applyFill="1" applyAlignment="1">
      <alignment horizontal="left" indent="1"/>
    </xf>
    <xf numFmtId="0" fontId="12" fillId="4" borderId="0" xfId="0" applyFont="1" applyFill="1"/>
  </cellXfs>
  <cellStyles count="4">
    <cellStyle name="Moeda" xfId="2" builtinId="4"/>
    <cellStyle name="Normal" xfId="0" builtinId="0"/>
    <cellStyle name="Porcentagem" xfId="3" builtinId="5"/>
    <cellStyle name="Separador de milhares" xfId="1" builtinId="3"/>
  </cellStyles>
  <dxfs count="6">
    <dxf>
      <font>
        <b/>
        <i val="0"/>
        <condense val="0"/>
        <extend val="0"/>
        <color indexed="17"/>
      </font>
    </dxf>
    <dxf>
      <font>
        <b/>
        <i val="0"/>
        <condense val="0"/>
        <extend val="0"/>
        <color indexed="55"/>
      </font>
    </dxf>
    <dxf>
      <font>
        <b/>
        <i val="0"/>
        <condense val="0"/>
        <extend val="0"/>
        <color indexed="10"/>
      </font>
    </dxf>
    <dxf>
      <font>
        <b/>
        <i val="0"/>
        <condense val="0"/>
        <extend val="0"/>
        <color indexed="17"/>
      </font>
    </dxf>
    <dxf>
      <font>
        <b/>
        <i val="0"/>
        <condense val="0"/>
        <extend val="0"/>
        <color indexed="55"/>
      </font>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22"/>
  <sheetViews>
    <sheetView showGridLines="0" tabSelected="1" view="pageBreakPreview" zoomScale="120" zoomScaleNormal="100" zoomScaleSheetLayoutView="120" workbookViewId="0"/>
  </sheetViews>
  <sheetFormatPr defaultRowHeight="15"/>
  <cols>
    <col min="2" max="2" width="27.85546875" customWidth="1"/>
    <col min="4" max="4" width="14.7109375" bestFit="1" customWidth="1"/>
    <col min="6" max="6" width="14.42578125" bestFit="1" customWidth="1"/>
    <col min="8" max="8" width="10.85546875" customWidth="1"/>
  </cols>
  <sheetData>
    <row r="1" spans="2:14" s="1" customFormat="1" ht="30.75" customHeight="1">
      <c r="B1" s="2" t="s">
        <v>0</v>
      </c>
      <c r="C1" s="3"/>
      <c r="E1" s="4"/>
      <c r="F1" s="5"/>
      <c r="G1" s="5"/>
      <c r="H1" s="6" t="s">
        <v>1</v>
      </c>
    </row>
    <row r="2" spans="2:14" s="7" customFormat="1" ht="5.25" customHeight="1">
      <c r="B2" s="8"/>
      <c r="C2" s="8"/>
      <c r="D2" s="9"/>
      <c r="E2" s="10"/>
      <c r="F2" s="9"/>
      <c r="G2" s="9"/>
    </row>
    <row r="3" spans="2:14" s="11" customFormat="1" ht="18.75" customHeight="1">
      <c r="B3" s="12"/>
      <c r="C3" s="13"/>
      <c r="D3" s="14" t="s">
        <v>2</v>
      </c>
      <c r="E3" s="15"/>
      <c r="F3" s="14" t="s">
        <v>3</v>
      </c>
      <c r="G3" s="15"/>
      <c r="H3" s="14" t="s">
        <v>4</v>
      </c>
      <c r="J3" s="13"/>
      <c r="K3" s="13"/>
      <c r="L3" s="13"/>
      <c r="M3" s="13"/>
      <c r="N3" s="13"/>
    </row>
    <row r="4" spans="2:14" s="16" customFormat="1">
      <c r="B4" s="17" t="s">
        <v>5</v>
      </c>
      <c r="D4" s="18">
        <v>39556</v>
      </c>
      <c r="E4" s="19"/>
      <c r="F4" s="18">
        <v>39567</v>
      </c>
      <c r="G4" s="19"/>
      <c r="H4" s="18">
        <v>39573</v>
      </c>
      <c r="J4" s="20"/>
      <c r="K4" s="20"/>
      <c r="L4" s="20"/>
      <c r="M4" s="20"/>
      <c r="N4" s="20"/>
    </row>
    <row r="5" spans="2:14" s="16" customFormat="1">
      <c r="B5" s="21" t="s">
        <v>6</v>
      </c>
      <c r="C5" s="20"/>
      <c r="D5" s="22">
        <v>18.25</v>
      </c>
      <c r="E5" s="23"/>
      <c r="F5" s="22">
        <v>24.6</v>
      </c>
      <c r="G5" s="23"/>
      <c r="H5" s="22">
        <v>24.5</v>
      </c>
      <c r="J5" s="20"/>
      <c r="K5" s="20"/>
      <c r="L5" s="20"/>
      <c r="M5" s="20"/>
      <c r="N5" s="20"/>
    </row>
    <row r="6" spans="2:14" s="16" customFormat="1">
      <c r="B6" s="21" t="s">
        <v>7</v>
      </c>
      <c r="C6" s="20"/>
      <c r="D6" s="24">
        <v>300</v>
      </c>
      <c r="E6" s="25"/>
      <c r="F6" s="24">
        <v>100</v>
      </c>
      <c r="G6" s="25"/>
      <c r="H6" s="24">
        <v>100</v>
      </c>
      <c r="J6" s="20"/>
      <c r="K6" s="20"/>
      <c r="L6" s="20"/>
      <c r="M6" s="20"/>
      <c r="N6" s="20"/>
    </row>
    <row r="7" spans="2:14" s="16" customFormat="1">
      <c r="B7" s="21" t="s">
        <v>8</v>
      </c>
      <c r="C7" s="20"/>
      <c r="D7" s="26">
        <f>D5*D6</f>
        <v>5475</v>
      </c>
      <c r="E7" s="27"/>
      <c r="F7" s="26">
        <f>F5*F6</f>
        <v>2460</v>
      </c>
      <c r="G7" s="27"/>
      <c r="H7" s="26">
        <f>H5*H6</f>
        <v>2450</v>
      </c>
      <c r="J7" s="20"/>
      <c r="K7" s="20"/>
      <c r="L7" s="20"/>
      <c r="M7" s="20"/>
      <c r="N7" s="20"/>
    </row>
    <row r="8" spans="2:14" s="16" customFormat="1">
      <c r="B8" s="21" t="s">
        <v>9</v>
      </c>
      <c r="C8" s="20"/>
      <c r="D8" s="22">
        <v>15</v>
      </c>
      <c r="E8" s="23"/>
      <c r="F8" s="22">
        <v>15</v>
      </c>
      <c r="G8" s="23"/>
      <c r="H8" s="22">
        <v>15</v>
      </c>
      <c r="J8" s="20"/>
      <c r="K8" s="20"/>
      <c r="L8" s="20"/>
      <c r="M8" s="20"/>
      <c r="N8" s="20"/>
    </row>
    <row r="9" spans="2:14" s="16" customFormat="1">
      <c r="B9" s="21" t="s">
        <v>10</v>
      </c>
      <c r="C9" s="20"/>
      <c r="D9" s="28">
        <v>2</v>
      </c>
      <c r="E9" s="29"/>
      <c r="F9" s="28">
        <v>2</v>
      </c>
      <c r="G9" s="29"/>
      <c r="H9" s="28">
        <v>2</v>
      </c>
      <c r="J9" s="20"/>
      <c r="K9" s="20"/>
      <c r="L9" s="20"/>
      <c r="M9" s="20"/>
      <c r="N9" s="20"/>
    </row>
    <row r="10" spans="2:14" s="16" customFormat="1">
      <c r="B10" s="30"/>
      <c r="C10" s="31"/>
      <c r="D10" s="20"/>
      <c r="E10" s="20"/>
      <c r="F10" s="20"/>
      <c r="G10" s="20"/>
      <c r="H10" s="20"/>
      <c r="J10" s="20"/>
      <c r="K10" s="20"/>
      <c r="L10" s="20"/>
      <c r="M10" s="20"/>
      <c r="N10" s="20"/>
    </row>
    <row r="11" spans="2:14" s="16" customFormat="1">
      <c r="B11" s="21" t="s">
        <v>11</v>
      </c>
      <c r="C11" s="20"/>
      <c r="D11" s="22">
        <v>1.28</v>
      </c>
      <c r="E11" s="23"/>
      <c r="F11" s="22">
        <v>3.14</v>
      </c>
      <c r="G11" s="23"/>
      <c r="H11" s="22">
        <v>1.51</v>
      </c>
      <c r="J11" s="20"/>
      <c r="K11" s="20"/>
      <c r="L11" s="20"/>
      <c r="M11" s="20"/>
      <c r="N11" s="20"/>
    </row>
    <row r="12" spans="2:14" s="16" customFormat="1">
      <c r="B12" s="21" t="s">
        <v>12</v>
      </c>
      <c r="C12" s="20"/>
      <c r="D12" s="32">
        <f>D11/D5</f>
        <v>7.0136986301369858E-2</v>
      </c>
      <c r="E12" s="33"/>
      <c r="F12" s="32">
        <f>F11/F5</f>
        <v>0.12764227642276421</v>
      </c>
      <c r="G12" s="33"/>
      <c r="H12" s="34">
        <f>H11/H5</f>
        <v>6.1632653061224493E-2</v>
      </c>
      <c r="J12" s="20"/>
      <c r="K12" s="20"/>
      <c r="L12" s="20"/>
      <c r="M12" s="20"/>
      <c r="N12" s="20"/>
    </row>
    <row r="13" spans="2:14" s="16" customFormat="1">
      <c r="B13" s="21" t="s">
        <v>13</v>
      </c>
      <c r="C13" s="20"/>
      <c r="D13" s="35">
        <f>D6*D11</f>
        <v>384</v>
      </c>
      <c r="E13" s="36"/>
      <c r="F13" s="35">
        <f>F6*F11</f>
        <v>314</v>
      </c>
      <c r="G13" s="36"/>
      <c r="H13" s="35">
        <f>H6*H11</f>
        <v>151</v>
      </c>
      <c r="J13" s="20"/>
      <c r="K13" s="20"/>
      <c r="L13" s="20"/>
      <c r="M13" s="20"/>
      <c r="N13" s="20"/>
    </row>
    <row r="14" spans="2:14" s="16" customFormat="1">
      <c r="B14" s="37"/>
      <c r="C14" s="20"/>
      <c r="D14" s="36"/>
      <c r="E14" s="36"/>
      <c r="F14" s="36"/>
      <c r="G14" s="36"/>
      <c r="H14" s="36"/>
      <c r="J14" s="20"/>
      <c r="K14" s="20"/>
      <c r="L14" s="20"/>
      <c r="M14" s="20"/>
      <c r="N14" s="20"/>
    </row>
    <row r="15" spans="2:14" s="16" customFormat="1">
      <c r="B15" s="21" t="s">
        <v>14</v>
      </c>
      <c r="C15" s="20"/>
      <c r="D15" s="38">
        <f>IF(D11&gt;D5,0,(D7-D13+(D8*D9))/D6)</f>
        <v>17.07</v>
      </c>
      <c r="E15" s="39"/>
      <c r="F15" s="38">
        <f>IF(F11&gt;F5,0,(F7-F13+(F8*F9))/F6)</f>
        <v>21.76</v>
      </c>
      <c r="G15" s="39"/>
      <c r="H15" s="38">
        <f>IF(H11&gt;H5,0,(H7-H13+(H8*H9))/H6)</f>
        <v>23.29</v>
      </c>
      <c r="J15" s="20"/>
      <c r="K15" s="20"/>
      <c r="L15" s="20"/>
      <c r="M15" s="20"/>
      <c r="N15" s="20"/>
    </row>
    <row r="16" spans="2:14" s="16" customFormat="1">
      <c r="B16" s="21" t="s">
        <v>15</v>
      </c>
      <c r="C16" s="20"/>
      <c r="D16" s="22">
        <v>17.5</v>
      </c>
      <c r="E16" s="23"/>
      <c r="F16" s="22">
        <v>21.76</v>
      </c>
      <c r="G16" s="23"/>
      <c r="H16" s="40">
        <v>23.4</v>
      </c>
      <c r="J16" s="20"/>
      <c r="K16" s="20"/>
      <c r="L16" s="20"/>
      <c r="M16" s="20"/>
      <c r="N16" s="20"/>
    </row>
    <row r="17" spans="2:14" s="16" customFormat="1">
      <c r="B17" s="21" t="s">
        <v>16</v>
      </c>
      <c r="C17" s="20"/>
      <c r="D17" s="41">
        <f>D6</f>
        <v>300</v>
      </c>
      <c r="E17" s="20"/>
      <c r="F17" s="42">
        <f>F6</f>
        <v>100</v>
      </c>
      <c r="G17" s="20"/>
      <c r="H17" s="42">
        <f>H6</f>
        <v>100</v>
      </c>
      <c r="J17" s="20"/>
      <c r="K17" s="20"/>
      <c r="L17" s="20"/>
      <c r="M17" s="20"/>
      <c r="N17" s="20"/>
    </row>
    <row r="18" spans="2:14" s="16" customFormat="1">
      <c r="B18" s="21" t="s">
        <v>17</v>
      </c>
      <c r="C18" s="20"/>
      <c r="D18" s="38">
        <f>IF(D16&lt;&gt;0,D16*D17,0)</f>
        <v>5250</v>
      </c>
      <c r="E18" s="39"/>
      <c r="F18" s="38">
        <f>IF(F16&lt;&gt;0,F16*F17,0)</f>
        <v>2176</v>
      </c>
      <c r="G18" s="39"/>
      <c r="H18" s="38">
        <f>IF(H16&lt;&gt;0,H16*H17,0)</f>
        <v>2340</v>
      </c>
      <c r="J18" s="20"/>
      <c r="K18" s="20"/>
      <c r="L18" s="20"/>
      <c r="M18" s="20"/>
      <c r="N18" s="20"/>
    </row>
    <row r="19" spans="2:14" s="16" customFormat="1">
      <c r="B19" s="37"/>
      <c r="C19" s="20"/>
      <c r="D19" s="20"/>
      <c r="E19" s="20"/>
      <c r="F19" s="20"/>
      <c r="G19" s="20"/>
      <c r="H19" s="20"/>
      <c r="J19" s="20"/>
      <c r="K19" s="20"/>
      <c r="L19" s="20"/>
      <c r="M19" s="20"/>
      <c r="N19" s="20"/>
    </row>
    <row r="20" spans="2:14" s="16" customFormat="1">
      <c r="B20" s="21" t="s">
        <v>18</v>
      </c>
      <c r="C20" s="20"/>
      <c r="D20" s="38">
        <f>IF(D16&lt;&gt;0,D18-D7-(D8*D9),0)</f>
        <v>-255</v>
      </c>
      <c r="E20" s="39"/>
      <c r="F20" s="38">
        <f>IF(F16&lt;&gt;0,F18-F7-(F8*F9),0)</f>
        <v>-314</v>
      </c>
      <c r="G20" s="39"/>
      <c r="H20" s="38">
        <f>IF(H16&lt;&gt;0,H18-H7-(H8*H9),0)</f>
        <v>-140</v>
      </c>
      <c r="J20" s="20"/>
      <c r="K20" s="20"/>
      <c r="L20" s="20"/>
      <c r="M20" s="20"/>
      <c r="N20" s="20"/>
    </row>
    <row r="21" spans="2:14" s="16" customFormat="1">
      <c r="B21" s="21" t="s">
        <v>19</v>
      </c>
      <c r="C21" s="20"/>
      <c r="D21" s="38">
        <f>D20+D13</f>
        <v>129</v>
      </c>
      <c r="E21" s="39"/>
      <c r="F21" s="38">
        <f>F20+F13</f>
        <v>0</v>
      </c>
      <c r="G21" s="39"/>
      <c r="H21" s="38">
        <f>H20+H13</f>
        <v>11</v>
      </c>
      <c r="J21" s="20"/>
      <c r="K21" s="20"/>
      <c r="L21" s="20"/>
      <c r="M21" s="20"/>
      <c r="N21" s="20"/>
    </row>
    <row r="22" spans="2:14" s="43" customFormat="1" ht="9.75" customHeight="1">
      <c r="B22" s="44"/>
      <c r="C22" s="45"/>
      <c r="D22" s="45"/>
      <c r="E22" s="20"/>
      <c r="F22" s="45"/>
      <c r="G22" s="20"/>
      <c r="H22" s="45"/>
      <c r="I22" s="45"/>
      <c r="J22" s="45"/>
      <c r="K22" s="45"/>
      <c r="L22" s="45"/>
      <c r="M22" s="45"/>
      <c r="N22" s="45"/>
    </row>
  </sheetData>
  <conditionalFormatting sqref="D20:H21">
    <cfRule type="cellIs" dxfId="5" priority="1" stopIfTrue="1" operator="lessThan">
      <formula>0</formula>
    </cfRule>
    <cfRule type="cellIs" dxfId="4" priority="2" stopIfTrue="1" operator="equal">
      <formula>0</formula>
    </cfRule>
    <cfRule type="cellIs" dxfId="3" priority="3" stopIfTrue="1" operator="greaterThan">
      <formula>0</formula>
    </cfRule>
  </conditionalFormatting>
  <dataValidations count="2">
    <dataValidation allowBlank="1" showErrorMessage="1" promptTitle="Não altere este valor" prompt="Nãã~~aa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ataValidation allowBlank="1" showInputMessage="1" showErrorMessage="1" promptTitle="Não altere este valor" prompt="Nãã~~aao!"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511811024" right="0.511811024" top="0.78740157499999996" bottom="0.78740157499999996" header="0.31496062000000002" footer="0.31496062000000002"/>
  <pageSetup orientation="portrait"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2011-02-07T22:55:48Z</dcterms:created>
  <dcterms:modified xsi:type="dcterms:W3CDTF">2011-02-07T22:57:52Z</dcterms:modified>
</cp:coreProperties>
</file>